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42" windowHeight="9905" tabRatio="500" activeTab="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<sst xmlns="http://schemas.openxmlformats.org/spreadsheetml/2006/main" count="618" uniqueCount="416">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</sst>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??\ _₽_-;_-@_-"/>
    <numFmt numFmtId="181" formatCode="_-* #,##0.0\ _₽_-;\-* #,##0.0\ _₽_-;_-* &quot;-&quot;??\ _₽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0" fontId="21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0" fontId="0" fillId="0" borderId="10" xfId="60" applyNumberFormat="1" applyBorder="1" applyAlignment="1" applyProtection="1">
      <alignment horizontal="center" vertical="center" wrapText="1"/>
      <protection locked="0"/>
    </xf>
    <xf numFmtId="180" fontId="0" fillId="0" borderId="10" xfId="60" applyNumberFormat="1" applyBorder="1" applyAlignment="1" applyProtection="1">
      <alignment horizontal="center" vertical="center"/>
      <protection/>
    </xf>
    <xf numFmtId="180" fontId="0" fillId="0" borderId="10" xfId="60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43" fontId="0" fillId="0" borderId="10" xfId="60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0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33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0" fontId="21" fillId="33" borderId="1" xfId="57">
      <alignment horizontal="center" vertical="center"/>
      <protection/>
    </xf>
    <xf numFmtId="180" fontId="7" fillId="33" borderId="1" xfId="57" applyFont="1">
      <alignment horizontal="center" vertical="center"/>
      <protection/>
    </xf>
    <xf numFmtId="188" fontId="0" fillId="33" borderId="10" xfId="60" applyNumberFormat="1" applyFont="1" applyFill="1" applyBorder="1" applyAlignment="1" applyProtection="1">
      <alignment horizontal="center" vertical="center"/>
      <protection hidden="1"/>
    </xf>
    <xf numFmtId="188" fontId="0" fillId="33" borderId="10" xfId="60" applyNumberFormat="1" applyFill="1" applyBorder="1" applyAlignment="1" applyProtection="1">
      <alignment horizontal="center" vertical="center"/>
      <protection/>
    </xf>
    <xf numFmtId="3" fontId="21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0" fontId="0" fillId="0" borderId="0" xfId="60" applyNumberFormat="1" applyFill="1" applyBorder="1" applyAlignment="1" applyProtection="1">
      <alignment/>
      <protection/>
    </xf>
    <xf numFmtId="180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60" applyFill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60" applyNumberFormat="1" applyFill="1" applyBorder="1" applyAlignment="1" applyProtection="1">
      <alignment horizontal="center" vertical="center"/>
      <protection hidden="1"/>
    </xf>
    <xf numFmtId="3" fontId="0" fillId="33" borderId="10" xfId="60" applyNumberForma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88" fontId="0" fillId="33" borderId="10" xfId="60" applyNumberForma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80" fontId="21" fillId="33" borderId="1" xfId="57" applyProtection="1">
      <alignment horizontal="center" vertical="center"/>
      <protection hidden="1"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8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3"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="90" zoomScaleNormal="90" zoomScalePageLayoutView="0" workbookViewId="0" topLeftCell="A1">
      <selection activeCell="D15" sqref="D15:D16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2.75" thickBot="1"/>
    <row r="2" spans="1:6" ht="13.5" thickBot="1">
      <c r="A2" s="110" t="s">
        <v>0</v>
      </c>
      <c r="B2" s="111"/>
      <c r="C2" s="111"/>
      <c r="D2" s="111"/>
      <c r="E2" s="111"/>
      <c r="F2" s="112"/>
    </row>
    <row r="3" ht="12.75" thickBot="1"/>
    <row r="4" spans="1:6" ht="12.75" thickBot="1">
      <c r="A4" s="113" t="s">
        <v>1</v>
      </c>
      <c r="B4" s="114"/>
      <c r="C4" s="114"/>
      <c r="D4" s="114"/>
      <c r="E4" s="114"/>
      <c r="F4" s="115"/>
    </row>
    <row r="5" ht="12.75" thickBot="1"/>
    <row r="6" spans="1:6" ht="81" customHeight="1" thickBot="1">
      <c r="A6" s="116" t="s">
        <v>402</v>
      </c>
      <c r="B6" s="117"/>
      <c r="C6" s="117"/>
      <c r="D6" s="117"/>
      <c r="E6" s="117"/>
      <c r="F6" s="118"/>
    </row>
    <row r="7" ht="12.75" thickBot="1"/>
    <row r="8" spans="1:6" ht="12.75" thickBot="1">
      <c r="A8" s="113" t="s">
        <v>2</v>
      </c>
      <c r="B8" s="114"/>
      <c r="C8" s="114"/>
      <c r="D8" s="114"/>
      <c r="E8" s="114"/>
      <c r="F8" s="115"/>
    </row>
    <row r="9" ht="12.75" thickBot="1"/>
    <row r="10" spans="1:6" ht="12">
      <c r="A10" s="119" t="s">
        <v>278</v>
      </c>
      <c r="B10" s="120"/>
      <c r="C10" s="120"/>
      <c r="D10" s="120"/>
      <c r="E10" s="120"/>
      <c r="F10" s="121"/>
    </row>
    <row r="11" spans="1:6" ht="12">
      <c r="A11" s="7"/>
      <c r="B11" s="96" t="s">
        <v>279</v>
      </c>
      <c r="C11" s="96"/>
      <c r="D11" s="19">
        <v>21</v>
      </c>
      <c r="E11" s="8" t="s">
        <v>3</v>
      </c>
      <c r="F11" s="9"/>
    </row>
    <row r="12" spans="1:6" ht="12.75" thickBot="1">
      <c r="A12" s="10"/>
      <c r="B12" s="11"/>
      <c r="C12" s="11"/>
      <c r="D12" s="12"/>
      <c r="E12" s="11"/>
      <c r="F12" s="13"/>
    </row>
    <row r="13" ht="12.75" thickBot="1"/>
    <row r="14" spans="1:6" ht="25.5" thickBot="1">
      <c r="A14" s="103" t="s">
        <v>4</v>
      </c>
      <c r="B14" s="104"/>
      <c r="C14" s="105"/>
      <c r="D14" s="14" t="s">
        <v>5</v>
      </c>
      <c r="F14" s="15" t="s">
        <v>283</v>
      </c>
    </row>
    <row r="15" spans="1:6" ht="99.75" customHeight="1" thickBot="1">
      <c r="A15" s="125" t="s">
        <v>280</v>
      </c>
      <c r="B15" s="125"/>
      <c r="C15" s="125"/>
      <c r="D15" s="106" t="s">
        <v>6</v>
      </c>
      <c r="F15" s="16" t="s">
        <v>413</v>
      </c>
    </row>
    <row r="16" spans="1:6" ht="18" customHeight="1" thickBot="1">
      <c r="A16" s="109"/>
      <c r="B16" s="109"/>
      <c r="C16" s="109"/>
      <c r="D16" s="107"/>
      <c r="F16" s="17" t="s">
        <v>7</v>
      </c>
    </row>
    <row r="17" spans="1:4" ht="80.25" customHeight="1">
      <c r="A17" s="108" t="s">
        <v>281</v>
      </c>
      <c r="B17" s="108"/>
      <c r="C17" s="108"/>
      <c r="D17" s="63" t="s">
        <v>8</v>
      </c>
    </row>
    <row r="18" spans="1:4" ht="52.5" customHeight="1">
      <c r="A18" s="109" t="s">
        <v>282</v>
      </c>
      <c r="B18" s="109"/>
      <c r="C18" s="109"/>
      <c r="D18" s="63" t="s">
        <v>9</v>
      </c>
    </row>
    <row r="19" ht="12.75" thickBot="1"/>
    <row r="20" spans="1:7" ht="13.5" thickBot="1">
      <c r="A20" s="97" t="s">
        <v>284</v>
      </c>
      <c r="B20" s="98"/>
      <c r="C20" s="99"/>
      <c r="D20" s="99"/>
      <c r="E20" s="99"/>
      <c r="F20" s="99"/>
      <c r="G20" s="100"/>
    </row>
    <row r="21" spans="1:7" ht="13.5" thickBot="1">
      <c r="A21" s="101" t="s">
        <v>285</v>
      </c>
      <c r="B21" s="101"/>
      <c r="C21" s="102"/>
      <c r="D21" s="102"/>
      <c r="E21" s="102"/>
      <c r="F21" s="102"/>
      <c r="G21" s="102"/>
    </row>
    <row r="22" spans="1:7" ht="12.75" thickBot="1">
      <c r="A22" s="122" t="s">
        <v>10</v>
      </c>
      <c r="B22" s="123"/>
      <c r="C22" s="103" t="s">
        <v>11</v>
      </c>
      <c r="D22" s="104"/>
      <c r="E22" s="104"/>
      <c r="F22" s="104"/>
      <c r="G22" s="105"/>
    </row>
    <row r="23" spans="1:7" ht="54" customHeight="1">
      <c r="A23" s="122"/>
      <c r="B23" s="122"/>
      <c r="C23" s="106" t="s">
        <v>317</v>
      </c>
      <c r="D23" s="106"/>
      <c r="E23" s="124"/>
      <c r="F23" s="124"/>
      <c r="G23" s="20"/>
    </row>
    <row r="24" spans="1:7" ht="12.75" thickBot="1">
      <c r="A24" s="95">
        <v>1</v>
      </c>
      <c r="B24" s="95"/>
      <c r="C24" s="95">
        <v>2</v>
      </c>
      <c r="D24" s="95"/>
      <c r="E24" s="95">
        <v>3</v>
      </c>
      <c r="F24" s="95"/>
      <c r="G24" s="18">
        <v>4</v>
      </c>
    </row>
    <row r="25" spans="1:7" ht="12.75" customHeight="1" thickBot="1">
      <c r="A25" s="91">
        <v>609402</v>
      </c>
      <c r="B25" s="92"/>
      <c r="C25" s="93"/>
      <c r="D25" s="94"/>
      <c r="E25" s="93"/>
      <c r="F25" s="94"/>
      <c r="G25" s="21"/>
    </row>
  </sheetData>
  <sheetProtection password="D941" sheet="1"/>
  <mergeCells count="25">
    <mergeCell ref="E24:F24"/>
    <mergeCell ref="A22:B23"/>
    <mergeCell ref="C22:G22"/>
    <mergeCell ref="C23:D23"/>
    <mergeCell ref="E23:F23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" sqref="D9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7.2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2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" customHeight="1">
      <c r="A3" s="127" t="s">
        <v>14</v>
      </c>
      <c r="B3" s="127" t="s">
        <v>15</v>
      </c>
      <c r="C3" s="127" t="s">
        <v>16</v>
      </c>
      <c r="D3" s="128" t="s">
        <v>17</v>
      </c>
      <c r="E3" s="128"/>
      <c r="F3" s="128"/>
      <c r="G3" s="128"/>
      <c r="H3" s="128"/>
      <c r="I3" s="128"/>
      <c r="J3" s="128"/>
      <c r="K3" s="128"/>
      <c r="L3" s="128"/>
      <c r="M3" s="127" t="s">
        <v>18</v>
      </c>
    </row>
    <row r="4" spans="1:13" ht="66.75" customHeight="1">
      <c r="A4" s="127"/>
      <c r="B4" s="127"/>
      <c r="C4" s="127"/>
      <c r="D4" s="127" t="s">
        <v>19</v>
      </c>
      <c r="E4" s="127" t="s">
        <v>20</v>
      </c>
      <c r="F4" s="127" t="s">
        <v>21</v>
      </c>
      <c r="G4" s="127"/>
      <c r="H4" s="127" t="s">
        <v>22</v>
      </c>
      <c r="I4" s="128" t="s">
        <v>23</v>
      </c>
      <c r="J4" s="128"/>
      <c r="K4" s="128"/>
      <c r="L4" s="127" t="s">
        <v>24</v>
      </c>
      <c r="M4" s="127"/>
    </row>
    <row r="5" spans="1:13" ht="52.5" customHeight="1">
      <c r="A5" s="127"/>
      <c r="B5" s="127"/>
      <c r="C5" s="127"/>
      <c r="D5" s="127"/>
      <c r="E5" s="127"/>
      <c r="F5" s="5" t="s">
        <v>25</v>
      </c>
      <c r="G5" s="5" t="s">
        <v>26</v>
      </c>
      <c r="H5" s="127"/>
      <c r="I5" s="4" t="s">
        <v>27</v>
      </c>
      <c r="J5" s="4" t="s">
        <v>28</v>
      </c>
      <c r="K5" s="4" t="s">
        <v>29</v>
      </c>
      <c r="L5" s="127"/>
      <c r="M5" s="127"/>
    </row>
    <row r="6" spans="1:13" ht="1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9">
      <c r="A7" s="2" t="s">
        <v>30</v>
      </c>
      <c r="B7" s="1">
        <v>1</v>
      </c>
      <c r="C7" s="88">
        <f>SUM(C8:C15)+SUM(C18:C20)</f>
        <v>0</v>
      </c>
      <c r="D7" s="89">
        <f>SUM(D8:D15)+SUM(D18:D20)</f>
        <v>0</v>
      </c>
      <c r="E7" s="89">
        <f>SUM(E8:E15)+SUM(E18:E20)</f>
        <v>0</v>
      </c>
      <c r="F7" s="88">
        <f aca="true" t="shared" si="0" ref="F7:M7">SUM(F8:F15)+SUM(F18:F20)</f>
        <v>0</v>
      </c>
      <c r="G7" s="89">
        <f t="shared" si="0"/>
        <v>0</v>
      </c>
      <c r="H7" s="88">
        <f t="shared" si="0"/>
        <v>0</v>
      </c>
      <c r="I7" s="89">
        <f t="shared" si="0"/>
        <v>0</v>
      </c>
      <c r="J7" s="88">
        <f t="shared" si="0"/>
        <v>0</v>
      </c>
      <c r="K7" s="89">
        <f t="shared" si="0"/>
        <v>0</v>
      </c>
      <c r="L7" s="88">
        <f t="shared" si="0"/>
        <v>0</v>
      </c>
      <c r="M7" s="89">
        <f t="shared" si="0"/>
        <v>0</v>
      </c>
    </row>
    <row r="8" spans="1:13" ht="49.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7.5">
      <c r="A9" s="3" t="s">
        <v>32</v>
      </c>
      <c r="B9" s="1">
        <v>3</v>
      </c>
      <c r="C9" s="90">
        <f aca="true" t="shared" si="1" ref="C9:C21">SUM(I9:K9)</f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37.5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37.5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49.5">
      <c r="A12" s="3" t="s">
        <v>35</v>
      </c>
      <c r="B12" s="1">
        <v>6</v>
      </c>
      <c r="C12" s="90">
        <f t="shared" si="1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4.7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4.7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4.7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4.7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24.7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6" dxfId="67" stopIfTrue="1">
      <formula>"($F$7+$G$7)&gt;$C$7"</formula>
    </cfRule>
  </conditionalFormatting>
  <conditionalFormatting sqref="C21:M21 C7:M7">
    <cfRule type="expression" priority="7" dxfId="0" stopIfTrue="1">
      <formula>$C$21&gt;$C$7</formula>
    </cfRule>
  </conditionalFormatting>
  <conditionalFormatting sqref="D7:D21 C7:C21">
    <cfRule type="expression" priority="5" dxfId="67" stopIfTrue="1">
      <formula>$D$7&gt;$C$7</formula>
    </cfRule>
  </conditionalFormatting>
  <conditionalFormatting sqref="E7:E21 C7:C21">
    <cfRule type="expression" priority="4" dxfId="67" stopIfTrue="1">
      <formula>$E$7&gt;$C$7</formula>
    </cfRule>
  </conditionalFormatting>
  <conditionalFormatting sqref="C7:C21 H7:H21">
    <cfRule type="expression" priority="3" dxfId="67" stopIfTrue="1">
      <formula>$H$7&gt;$C$7</formula>
    </cfRule>
  </conditionalFormatting>
  <conditionalFormatting sqref="C7:C21 L7:L21">
    <cfRule type="expression" priority="2" dxfId="67" stopIfTrue="1">
      <formula>$L$7&gt;$C$7</formula>
    </cfRule>
  </conditionalFormatting>
  <conditionalFormatting sqref="C15:C17 D15:D17">
    <cfRule type="expression" priority="14" dxfId="67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67" stopIfTrue="1">
      <formula>$C$15&lt;SUM($C$16:$C$17)</formula>
    </cfRule>
  </conditionalFormatting>
  <conditionalFormatting sqref="C15:C17 F15:G17">
    <cfRule type="expression" priority="16" dxfId="67" stopIfTrue="1">
      <formula>$C$15&lt;($F$15+$G$15)</formula>
    </cfRule>
  </conditionalFormatting>
  <conditionalFormatting sqref="C15:C17 E15:E17">
    <cfRule type="expression" priority="13" dxfId="67" stopIfTrue="1">
      <formula>$C$15&lt;$E$15</formula>
    </cfRule>
  </conditionalFormatting>
  <conditionalFormatting sqref="C15:C17 L15:L17">
    <cfRule type="expression" priority="11" dxfId="67" stopIfTrue="1">
      <formula>$C$15&lt;$L$15</formula>
    </cfRule>
  </conditionalFormatting>
  <conditionalFormatting sqref="C15:C17 H15:H17">
    <cfRule type="expression" priority="12" dxfId="67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N11" sqref="N11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7.25">
      <c r="A1" s="134" t="s">
        <v>45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22.5" customHeight="1">
      <c r="A3" s="130" t="s">
        <v>47</v>
      </c>
      <c r="B3" s="130" t="s">
        <v>15</v>
      </c>
      <c r="C3" s="130" t="s">
        <v>48</v>
      </c>
      <c r="D3" s="130" t="s">
        <v>49</v>
      </c>
      <c r="E3" s="130"/>
      <c r="F3" s="130"/>
      <c r="G3" s="130"/>
      <c r="H3" s="130"/>
      <c r="I3" s="130"/>
      <c r="J3" s="130"/>
      <c r="K3" s="130"/>
      <c r="L3" s="130"/>
      <c r="M3" s="130"/>
      <c r="N3" s="130" t="s">
        <v>50</v>
      </c>
      <c r="O3" s="130" t="s">
        <v>51</v>
      </c>
      <c r="P3" s="130" t="s">
        <v>52</v>
      </c>
      <c r="Q3" s="130" t="s">
        <v>53</v>
      </c>
    </row>
    <row r="4" spans="1:17" ht="26.25" customHeight="1">
      <c r="A4" s="130"/>
      <c r="B4" s="130"/>
      <c r="C4" s="130"/>
      <c r="D4" s="131" t="s">
        <v>16</v>
      </c>
      <c r="E4" s="131" t="s">
        <v>54</v>
      </c>
      <c r="F4" s="131"/>
      <c r="G4" s="131"/>
      <c r="H4" s="131"/>
      <c r="I4" s="131"/>
      <c r="J4" s="131"/>
      <c r="K4" s="131"/>
      <c r="L4" s="131"/>
      <c r="M4" s="131"/>
      <c r="N4" s="130"/>
      <c r="O4" s="130"/>
      <c r="P4" s="130"/>
      <c r="Q4" s="130"/>
    </row>
    <row r="5" spans="1:17" ht="24.75" customHeight="1">
      <c r="A5" s="130"/>
      <c r="B5" s="130"/>
      <c r="C5" s="130"/>
      <c r="D5" s="130"/>
      <c r="E5" s="131" t="s">
        <v>55</v>
      </c>
      <c r="F5" s="131"/>
      <c r="G5" s="131"/>
      <c r="H5" s="131"/>
      <c r="I5" s="131"/>
      <c r="J5" s="131"/>
      <c r="K5" s="130" t="s">
        <v>56</v>
      </c>
      <c r="L5" s="130" t="s">
        <v>57</v>
      </c>
      <c r="M5" s="130" t="s">
        <v>58</v>
      </c>
      <c r="N5" s="130"/>
      <c r="O5" s="130"/>
      <c r="P5" s="130"/>
      <c r="Q5" s="130"/>
    </row>
    <row r="6" spans="1:17" ht="81" customHeight="1">
      <c r="A6" s="130"/>
      <c r="B6" s="130"/>
      <c r="C6" s="130"/>
      <c r="D6" s="130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0"/>
      <c r="L6" s="130"/>
      <c r="M6" s="130"/>
      <c r="N6" s="130"/>
      <c r="O6" s="130"/>
      <c r="P6" s="130"/>
      <c r="Q6" s="130"/>
    </row>
    <row r="7" spans="1:17" ht="1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62.25">
      <c r="A8" s="24" t="s">
        <v>301</v>
      </c>
      <c r="B8" s="23">
        <v>16</v>
      </c>
      <c r="C8" s="74">
        <f aca="true" t="shared" si="0" ref="C8:Q8">SUM(C9,C10,C12,C14,C16,C17,C19,C20,C23)</f>
        <v>0</v>
      </c>
      <c r="D8" s="74">
        <f t="shared" si="0"/>
        <v>0</v>
      </c>
      <c r="E8" s="74">
        <f t="shared" si="0"/>
        <v>0</v>
      </c>
      <c r="F8" s="74">
        <f t="shared" si="0"/>
        <v>0</v>
      </c>
      <c r="G8" s="74">
        <f t="shared" si="0"/>
        <v>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</row>
    <row r="9" spans="1:17" ht="49.5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4.75">
      <c r="A10" s="24" t="s">
        <v>62</v>
      </c>
      <c r="B10" s="23">
        <v>18</v>
      </c>
      <c r="C10" s="42"/>
      <c r="D10" s="74">
        <f>SUM(E10:G10)</f>
        <v>0</v>
      </c>
      <c r="E10" s="42"/>
      <c r="F10" s="42"/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/>
      <c r="O10" s="42"/>
      <c r="P10" s="42"/>
      <c r="Q10" s="42"/>
    </row>
    <row r="11" spans="1:17" ht="24.7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7.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4.7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7.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4.7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2.25">
      <c r="A16" s="24" t="s">
        <v>306</v>
      </c>
      <c r="B16" s="23">
        <v>24</v>
      </c>
      <c r="C16" s="42"/>
      <c r="D16" s="74">
        <f>SUM(E16:H16)</f>
        <v>0</v>
      </c>
      <c r="E16" s="42"/>
      <c r="F16" s="42"/>
      <c r="G16" s="42"/>
      <c r="H16" s="42"/>
      <c r="I16" s="41" t="s">
        <v>61</v>
      </c>
      <c r="J16" s="41" t="s">
        <v>61</v>
      </c>
      <c r="K16" s="42"/>
      <c r="L16" s="42"/>
      <c r="M16" s="42"/>
      <c r="N16" s="41" t="s">
        <v>61</v>
      </c>
      <c r="O16" s="41" t="s">
        <v>61</v>
      </c>
      <c r="P16" s="41" t="s">
        <v>61</v>
      </c>
      <c r="Q16" s="42"/>
    </row>
    <row r="17" spans="1:17" ht="37.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4.7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37.5">
      <c r="A19" s="24" t="s">
        <v>67</v>
      </c>
      <c r="B19" s="23">
        <v>27</v>
      </c>
      <c r="C19" s="42"/>
      <c r="D19" s="74">
        <f>SUM(E19:J19)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4.7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7.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5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2.2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49.5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49.5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">
      <c r="A32" s="31" t="s">
        <v>120</v>
      </c>
      <c r="B32" s="132" t="s">
        <v>322</v>
      </c>
      <c r="C32" s="132"/>
      <c r="D32" s="132"/>
      <c r="E32" s="132"/>
      <c r="F32" s="31"/>
      <c r="G32" s="31"/>
      <c r="H32" s="31"/>
      <c r="I32" s="31"/>
    </row>
    <row r="33" spans="1:9" ht="12">
      <c r="A33" s="31"/>
      <c r="B33" s="132"/>
      <c r="C33" s="132"/>
      <c r="D33" s="132"/>
      <c r="E33" s="132"/>
      <c r="F33" s="31"/>
      <c r="G33" s="31"/>
      <c r="H33" s="31"/>
      <c r="I33" s="31"/>
    </row>
    <row r="34" spans="1:9" ht="12">
      <c r="A34" s="31"/>
      <c r="B34" s="132"/>
      <c r="C34" s="132"/>
      <c r="D34" s="132"/>
      <c r="E34" s="132"/>
      <c r="F34" s="31"/>
      <c r="G34" s="31"/>
      <c r="H34" s="31"/>
      <c r="I34" s="31"/>
    </row>
    <row r="35" spans="1:9" ht="12">
      <c r="A35" s="31"/>
      <c r="B35" s="132"/>
      <c r="C35" s="132"/>
      <c r="D35" s="132"/>
      <c r="E35" s="132"/>
      <c r="F35" s="31"/>
      <c r="G35" s="31"/>
      <c r="H35" s="31"/>
      <c r="I35" s="31"/>
    </row>
    <row r="36" spans="1:9" ht="12">
      <c r="A36" s="31"/>
      <c r="B36" s="132"/>
      <c r="C36" s="132"/>
      <c r="D36" s="132"/>
      <c r="E36" s="132"/>
      <c r="F36" s="54" t="s">
        <v>353</v>
      </c>
      <c r="G36" s="133"/>
      <c r="H36" s="133"/>
      <c r="I36" s="31"/>
    </row>
    <row r="37" spans="1:9" ht="12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7 L8:M8 L27:M27">
    <cfRule type="expression" priority="61" dxfId="0" stopIfTrue="1">
      <formula>OR($L$8&lt;&gt;$D$27,$D$27&lt;&gt;$L$27)</formula>
    </cfRule>
  </conditionalFormatting>
  <conditionalFormatting sqref="C10:D11 Q10:Q11">
    <cfRule type="expression" priority="42" dxfId="0" stopIfTrue="1">
      <formula>$C$11&gt;$C$10</formula>
    </cfRule>
  </conditionalFormatting>
  <conditionalFormatting sqref="C12:D13 M13 Q12:Q13">
    <cfRule type="expression" priority="43" dxfId="0" stopIfTrue="1">
      <formula>$C$13&gt;$C$12</formula>
    </cfRule>
  </conditionalFormatting>
  <conditionalFormatting sqref="C14:D15 M14:M15 Q14:Q15 H14:H15">
    <cfRule type="expression" priority="44" dxfId="0" stopIfTrue="1">
      <formula>$C$15&gt;$C$14</formula>
    </cfRule>
  </conditionalFormatting>
  <conditionalFormatting sqref="C17:C18 E18:M18 Q17:Q18">
    <cfRule type="expression" priority="45" dxfId="0" stopIfTrue="1">
      <formula>$C$18&gt;$C$17</formula>
    </cfRule>
  </conditionalFormatting>
  <conditionalFormatting sqref="C26:M26 Q26 C8:M8 Q8">
    <cfRule type="expression" priority="49" dxfId="0" stopIfTrue="1">
      <formula>C$26&gt;C$8</formula>
    </cfRule>
  </conditionalFormatting>
  <conditionalFormatting sqref="C27:D27 C8:Q8 L27:Q27">
    <cfRule type="expression" priority="50" dxfId="0" stopIfTrue="1">
      <formula>C$27&gt;C$8</formula>
    </cfRule>
  </conditionalFormatting>
  <conditionalFormatting sqref="O8:P10 O12:P12 O14:P14 O27:P27">
    <cfRule type="expression" priority="58" dxfId="67" stopIfTrue="1">
      <formula>$P$8&gt;$O$8</formula>
    </cfRule>
  </conditionalFormatting>
  <conditionalFormatting sqref="Q8:Q27 D8:D27">
    <cfRule type="expression" priority="57" dxfId="67" stopIfTrue="1">
      <formula>$Q8&gt;$D8</formula>
    </cfRule>
  </conditionalFormatting>
  <conditionalFormatting sqref="N8:O10 N12:O12 N14:O14 N27:O27">
    <cfRule type="expression" priority="56" dxfId="67" stopIfTrue="1">
      <formula>$O8&gt;$N8</formula>
    </cfRule>
  </conditionalFormatting>
  <conditionalFormatting sqref="K8 D8:D27 K18 K21:K22 K24 K26">
    <cfRule type="expression" priority="38" dxfId="67" stopIfTrue="1">
      <formula>$K$8&gt;$D$8</formula>
    </cfRule>
  </conditionalFormatting>
  <conditionalFormatting sqref="M8 M13:M16 D8 D12:D27 M18 M21:M22 M24 M26:M27">
    <cfRule type="expression" priority="40" dxfId="67" stopIfTrue="1">
      <formula>$M$8&gt;$D$8</formula>
    </cfRule>
  </conditionalFormatting>
  <conditionalFormatting sqref="L8 D8:D27 L18 L21:L22 L24 L26:L27">
    <cfRule type="expression" priority="39" dxfId="67" stopIfTrue="1">
      <formula>$L$8&gt;$D$8</formula>
    </cfRule>
  </conditionalFormatting>
  <conditionalFormatting sqref="C25:D25 Q25 C8:M8 Q8">
    <cfRule type="expression" priority="48" dxfId="0" stopIfTrue="1">
      <formula>$C$25&gt;$C$8</formula>
    </cfRule>
  </conditionalFormatting>
  <conditionalFormatting sqref="C24:M24 Q24 C8:M8 Q8">
    <cfRule type="expression" priority="47" dxfId="0" stopIfTrue="1">
      <formula>$C$24&gt;$C$8</formula>
    </cfRule>
  </conditionalFormatting>
  <conditionalFormatting sqref="H14">
    <cfRule type="expression" priority="32" dxfId="0" stopIfTrue="1">
      <formula>$K$14&gt;SUM($E$14:$H$14)</formula>
    </cfRule>
  </conditionalFormatting>
  <conditionalFormatting sqref="H16">
    <cfRule type="expression" priority="31" dxfId="0" stopIfTrue="1">
      <formula>$K$16&gt;SUM($E$16:$H$16)</formula>
    </cfRule>
  </conditionalFormatting>
  <conditionalFormatting sqref="D10:D11">
    <cfRule type="expression" priority="25" dxfId="0" stopIfTrue="1">
      <formula>$D$10&lt;$D$11</formula>
    </cfRule>
  </conditionalFormatting>
  <conditionalFormatting sqref="D12:D13 M13">
    <cfRule type="expression" priority="24" dxfId="0" stopIfTrue="1">
      <formula>$D$12&lt;$D$13</formula>
    </cfRule>
  </conditionalFormatting>
  <conditionalFormatting sqref="D14:D15">
    <cfRule type="expression" priority="23" dxfId="0" stopIfTrue="1">
      <formula>$D$14&lt;$D$15</formula>
    </cfRule>
  </conditionalFormatting>
  <conditionalFormatting sqref="D17:D18">
    <cfRule type="expression" priority="22" dxfId="0" stopIfTrue="1">
      <formula>$D$17&lt;$D$18</formula>
    </cfRule>
  </conditionalFormatting>
  <conditionalFormatting sqref="D21:M21 D20">
    <cfRule type="expression" priority="21" dxfId="0" stopIfTrue="1">
      <formula>$D$20&lt;$D$21</formula>
    </cfRule>
  </conditionalFormatting>
  <conditionalFormatting sqref="D20 D22:G22 K22:M22">
    <cfRule type="expression" priority="19" dxfId="0" stopIfTrue="1">
      <formula>$D$20&lt;$D$22</formula>
    </cfRule>
  </conditionalFormatting>
  <conditionalFormatting sqref="E8:J8 E18:J18 H10:J16 E17 E21:J22 F9:J9">
    <cfRule type="expression" priority="37" dxfId="0" stopIfTrue="1">
      <formula>$E$8&lt;&gt;SUM($E$9,$E$10,$E$12,$E$14,$E$16,$E$17,$E$19,$E$20,$E$23)</formula>
    </cfRule>
  </conditionalFormatting>
  <conditionalFormatting sqref="K17">
    <cfRule type="expression" priority="17" dxfId="0">
      <formula>$K17&gt;$D17</formula>
    </cfRule>
  </conditionalFormatting>
  <conditionalFormatting sqref="L17:M17">
    <cfRule type="cellIs" priority="16" dxfId="1" operator="greaterThan" stopIfTrue="1">
      <formula>$D17</formula>
    </cfRule>
  </conditionalFormatting>
  <conditionalFormatting sqref="K9:K16">
    <cfRule type="expression" priority="15" dxfId="0">
      <formula>$K9&gt;$D9</formula>
    </cfRule>
  </conditionalFormatting>
  <conditionalFormatting sqref="L9:L16">
    <cfRule type="cellIs" priority="14" dxfId="1" operator="greaterThan" stopIfTrue="1">
      <formula>$D9</formula>
    </cfRule>
  </conditionalFormatting>
  <conditionalFormatting sqref="M12">
    <cfRule type="cellIs" priority="13" dxfId="1" operator="greaterThan" stopIfTrue="1">
      <formula>$D12</formula>
    </cfRule>
  </conditionalFormatting>
  <conditionalFormatting sqref="E20:M20">
    <cfRule type="expression" priority="12" dxfId="0">
      <formula>SUM(E$21:E$22)&gt;E$20</formula>
    </cfRule>
  </conditionalFormatting>
  <conditionalFormatting sqref="K19:K20">
    <cfRule type="expression" priority="11" dxfId="0">
      <formula>$K19&gt;$D19</formula>
    </cfRule>
  </conditionalFormatting>
  <conditionalFormatting sqref="L19:M20">
    <cfRule type="cellIs" priority="10" dxfId="1" operator="greaterThan" stopIfTrue="1">
      <formula>$D19</formula>
    </cfRule>
  </conditionalFormatting>
  <conditionalFormatting sqref="K23">
    <cfRule type="expression" priority="9" dxfId="0">
      <formula>$K23&gt;$D23</formula>
    </cfRule>
  </conditionalFormatting>
  <conditionalFormatting sqref="L23:M23">
    <cfRule type="cellIs" priority="8" dxfId="1" operator="greaterThan" stopIfTrue="1">
      <formula>$D23</formula>
    </cfRule>
  </conditionalFormatting>
  <conditionalFormatting sqref="L25">
    <cfRule type="expression" priority="7" dxfId="45">
      <formula>OR($L$8&lt;&gt;$D$27,$D$27&lt;&gt;$L$27)</formula>
    </cfRule>
  </conditionalFormatting>
  <conditionalFormatting sqref="L25">
    <cfRule type="expression" priority="6" dxfId="0">
      <formula>L$27&gt;L$8</formula>
    </cfRule>
  </conditionalFormatting>
  <conditionalFormatting sqref="K25">
    <cfRule type="expression" priority="5" dxfId="0">
      <formula>$K25&gt;$D25</formula>
    </cfRule>
  </conditionalFormatting>
  <conditionalFormatting sqref="L25">
    <cfRule type="expression" priority="4" dxfId="0">
      <formula>L$26&gt;L$8</formula>
    </cfRule>
  </conditionalFormatting>
  <conditionalFormatting sqref="L25:M25">
    <cfRule type="cellIs" priority="3" dxfId="1" operator="greaterThan" stopIfTrue="1">
      <formula>$D25</formula>
    </cfRule>
  </conditionalFormatting>
  <conditionalFormatting sqref="E27:K27">
    <cfRule type="expression" priority="2" dxfId="0">
      <formula>E$27&gt;E$8</formula>
    </cfRule>
  </conditionalFormatting>
  <conditionalFormatting sqref="K27">
    <cfRule type="expression" priority="1" dxfId="0">
      <formula>$K27&gt;$D27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7.25">
      <c r="A1" s="134" t="s">
        <v>323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42" customHeight="1">
      <c r="A3" s="130" t="s">
        <v>69</v>
      </c>
      <c r="B3" s="130" t="s">
        <v>15</v>
      </c>
      <c r="C3" s="131" t="s">
        <v>70</v>
      </c>
      <c r="D3" s="131"/>
      <c r="E3" s="131"/>
      <c r="F3" s="131"/>
      <c r="G3" s="131"/>
      <c r="H3" s="130" t="s">
        <v>71</v>
      </c>
      <c r="I3" s="130"/>
      <c r="J3" s="130"/>
      <c r="K3" s="130" t="s">
        <v>291</v>
      </c>
      <c r="L3" s="130"/>
      <c r="M3" s="130" t="s">
        <v>400</v>
      </c>
      <c r="N3" s="130" t="s">
        <v>401</v>
      </c>
    </row>
    <row r="4" spans="1:14" ht="33.75" customHeight="1">
      <c r="A4" s="130"/>
      <c r="B4" s="130"/>
      <c r="C4" s="130" t="s">
        <v>16</v>
      </c>
      <c r="D4" s="130" t="s">
        <v>72</v>
      </c>
      <c r="E4" s="130"/>
      <c r="F4" s="130"/>
      <c r="G4" s="130"/>
      <c r="H4" s="130" t="s">
        <v>288</v>
      </c>
      <c r="I4" s="130" t="s">
        <v>290</v>
      </c>
      <c r="J4" s="130" t="s">
        <v>289</v>
      </c>
      <c r="K4" s="130" t="s">
        <v>16</v>
      </c>
      <c r="L4" s="130" t="s">
        <v>292</v>
      </c>
      <c r="M4" s="130"/>
      <c r="N4" s="130"/>
    </row>
    <row r="5" spans="1:14" ht="39">
      <c r="A5" s="130"/>
      <c r="B5" s="130"/>
      <c r="C5" s="130"/>
      <c r="D5" s="22" t="s">
        <v>73</v>
      </c>
      <c r="E5" s="22" t="s">
        <v>293</v>
      </c>
      <c r="F5" s="22" t="s">
        <v>74</v>
      </c>
      <c r="G5" s="26" t="s">
        <v>75</v>
      </c>
      <c r="H5" s="130"/>
      <c r="I5" s="130"/>
      <c r="J5" s="130"/>
      <c r="K5" s="130"/>
      <c r="L5" s="130"/>
      <c r="M5" s="130"/>
      <c r="N5" s="130"/>
    </row>
    <row r="6" spans="1:14" ht="12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0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</row>
    <row r="8" spans="1:14" ht="24.75">
      <c r="A8" s="28" t="s">
        <v>403</v>
      </c>
      <c r="B8" s="23">
        <v>38</v>
      </c>
      <c r="C8" s="77">
        <f>SUM(C9:C10,C13,C18,C19,C22,C23,C29:C31,C35:C36)</f>
        <v>0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0</v>
      </c>
      <c r="G8" s="77">
        <f>SUM(G9:G10,G13,G18,G19,G22,G23,G29:G31,G35:G36)</f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</row>
    <row r="9" spans="1:14" ht="24.7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5">
      <c r="A10" s="28" t="s">
        <v>77</v>
      </c>
      <c r="B10" s="23">
        <v>40</v>
      </c>
      <c r="C10" s="73">
        <f aca="true" t="shared" si="2" ref="C10:C42">SUM(D10:G10)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">
      <c r="A11" s="28" t="s">
        <v>78</v>
      </c>
      <c r="B11" s="23">
        <v>41</v>
      </c>
      <c r="C11" s="73">
        <f t="shared" si="2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7">
      <c r="A12" s="28" t="s">
        <v>79</v>
      </c>
      <c r="B12" s="23">
        <v>42</v>
      </c>
      <c r="C12" s="73">
        <f t="shared" si="2"/>
        <v>0</v>
      </c>
      <c r="D12" s="25"/>
      <c r="E12" s="25"/>
      <c r="F12" s="25"/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4.7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4.7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28" t="s">
        <v>84</v>
      </c>
      <c r="B17" s="23">
        <v>47</v>
      </c>
      <c r="C17" s="73">
        <f t="shared" si="2"/>
        <v>0</v>
      </c>
      <c r="D17" s="25"/>
      <c r="E17" s="25"/>
      <c r="F17" s="25"/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4.7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4.7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4.7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4.7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4.7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4.7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4.7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$I$7&gt;$C$7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$C$28&gt;$C$23</formula>
    </cfRule>
  </conditionalFormatting>
  <conditionalFormatting sqref="K7:L11 K13:L16 K18:L18 K28:L36 K38:L42 K22:L26">
    <cfRule type="expression" priority="7" dxfId="5" stopIfTrue="1">
      <formula>$L$7&gt;$K$7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$D$28&gt;$D$23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9" sqref="G29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7.25">
      <c r="A1" s="134" t="s">
        <v>103</v>
      </c>
      <c r="B1" s="134"/>
      <c r="C1" s="134"/>
      <c r="D1" s="134"/>
      <c r="E1" s="134"/>
      <c r="F1" s="134"/>
      <c r="G1" s="134"/>
      <c r="H1" s="134"/>
      <c r="I1" s="134"/>
    </row>
    <row r="2" spans="1:9" ht="26.25" customHeight="1">
      <c r="A2" s="137" t="s">
        <v>104</v>
      </c>
      <c r="B2" s="137"/>
      <c r="C2" s="137"/>
      <c r="D2" s="137"/>
      <c r="E2" s="137"/>
      <c r="F2" s="137"/>
      <c r="G2" s="137"/>
      <c r="H2" s="137"/>
      <c r="I2" s="137"/>
    </row>
    <row r="3" spans="1:9" ht="12.75" customHeight="1">
      <c r="A3" s="130" t="s">
        <v>105</v>
      </c>
      <c r="B3" s="130" t="s">
        <v>15</v>
      </c>
      <c r="C3" s="130" t="s">
        <v>106</v>
      </c>
      <c r="D3" s="130"/>
      <c r="E3" s="130"/>
      <c r="F3" s="130"/>
      <c r="G3" s="130" t="s">
        <v>107</v>
      </c>
      <c r="H3" s="130" t="s">
        <v>108</v>
      </c>
      <c r="I3" s="130" t="s">
        <v>295</v>
      </c>
    </row>
    <row r="4" spans="1:9" ht="12.75" customHeight="1">
      <c r="A4" s="130"/>
      <c r="B4" s="130"/>
      <c r="C4" s="131" t="s">
        <v>16</v>
      </c>
      <c r="D4" s="130" t="s">
        <v>109</v>
      </c>
      <c r="E4" s="130"/>
      <c r="F4" s="130"/>
      <c r="G4" s="130"/>
      <c r="H4" s="130"/>
      <c r="I4" s="130"/>
    </row>
    <row r="5" spans="1:9" ht="45" customHeight="1">
      <c r="A5" s="130"/>
      <c r="B5" s="130"/>
      <c r="C5" s="130"/>
      <c r="D5" s="130" t="s">
        <v>110</v>
      </c>
      <c r="E5" s="130" t="s">
        <v>111</v>
      </c>
      <c r="F5" s="130"/>
      <c r="G5" s="130"/>
      <c r="H5" s="130"/>
      <c r="I5" s="130"/>
    </row>
    <row r="6" spans="1:9" ht="52.5">
      <c r="A6" s="130"/>
      <c r="B6" s="130"/>
      <c r="C6" s="130"/>
      <c r="D6" s="130"/>
      <c r="E6" s="22" t="s">
        <v>112</v>
      </c>
      <c r="F6" s="22" t="s">
        <v>113</v>
      </c>
      <c r="G6" s="130"/>
      <c r="H6" s="130"/>
      <c r="I6" s="130"/>
    </row>
    <row r="7" spans="1:9" ht="1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6.25">
      <c r="A8" s="27" t="s">
        <v>328</v>
      </c>
      <c r="B8" s="23">
        <v>73</v>
      </c>
      <c r="C8" s="75">
        <f>SUM(C9:C15)</f>
        <v>0</v>
      </c>
      <c r="D8" s="75">
        <f aca="true" t="shared" si="0" ref="D8:I8">SUM(D9:D15)</f>
        <v>0</v>
      </c>
      <c r="E8" s="75">
        <f t="shared" si="0"/>
        <v>0</v>
      </c>
      <c r="F8" s="75">
        <f t="shared" si="0"/>
        <v>0</v>
      </c>
      <c r="G8" s="75">
        <f t="shared" si="0"/>
        <v>0</v>
      </c>
      <c r="H8" s="75">
        <f>SUM(H9:H15)</f>
        <v>0</v>
      </c>
      <c r="I8" s="75">
        <f t="shared" si="0"/>
        <v>0</v>
      </c>
    </row>
    <row r="9" spans="1:9" ht="37.5">
      <c r="A9" s="28" t="s">
        <v>114</v>
      </c>
      <c r="B9" s="23">
        <v>74</v>
      </c>
      <c r="C9" s="76">
        <f>SUM(D9:F9)</f>
        <v>0</v>
      </c>
      <c r="D9" s="45"/>
      <c r="E9" s="45"/>
      <c r="F9" s="45"/>
      <c r="G9" s="45"/>
      <c r="H9" s="76">
        <f aca="true" t="shared" si="1" ref="H9:H15">SUM(G9,C9)</f>
        <v>0</v>
      </c>
      <c r="I9" s="45"/>
    </row>
    <row r="10" spans="1:9" ht="24.75">
      <c r="A10" s="28" t="s">
        <v>115</v>
      </c>
      <c r="B10" s="23">
        <v>75</v>
      </c>
      <c r="C10" s="76">
        <f aca="true" t="shared" si="2" ref="C10:C15">SUM(D10:F10)</f>
        <v>0</v>
      </c>
      <c r="D10" s="45"/>
      <c r="E10" s="45"/>
      <c r="F10" s="45"/>
      <c r="G10" s="45"/>
      <c r="H10" s="76">
        <f t="shared" si="1"/>
        <v>0</v>
      </c>
      <c r="I10" s="45"/>
    </row>
    <row r="11" spans="1:9" ht="24.75">
      <c r="A11" s="28" t="s">
        <v>116</v>
      </c>
      <c r="B11" s="23">
        <v>76</v>
      </c>
      <c r="C11" s="76">
        <f t="shared" si="2"/>
        <v>0</v>
      </c>
      <c r="D11" s="45"/>
      <c r="E11" s="45"/>
      <c r="F11" s="45"/>
      <c r="G11" s="45"/>
      <c r="H11" s="76">
        <f t="shared" si="1"/>
        <v>0</v>
      </c>
      <c r="I11" s="45"/>
    </row>
    <row r="12" spans="1:9" ht="49.5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7.5">
      <c r="A13" s="28" t="s">
        <v>118</v>
      </c>
      <c r="B13" s="23">
        <v>78</v>
      </c>
      <c r="C13" s="76">
        <f t="shared" si="2"/>
        <v>0</v>
      </c>
      <c r="D13" s="45"/>
      <c r="E13" s="45"/>
      <c r="F13" s="45"/>
      <c r="G13" s="45"/>
      <c r="H13" s="76">
        <f t="shared" si="1"/>
        <v>0</v>
      </c>
      <c r="I13" s="45"/>
    </row>
    <row r="14" spans="1:9" ht="24.75">
      <c r="A14" s="28" t="s">
        <v>329</v>
      </c>
      <c r="B14" s="23">
        <v>79</v>
      </c>
      <c r="C14" s="76">
        <f t="shared" si="2"/>
        <v>0</v>
      </c>
      <c r="D14" s="45"/>
      <c r="E14" s="45"/>
      <c r="F14" s="45"/>
      <c r="G14" s="45"/>
      <c r="H14" s="76">
        <f t="shared" si="1"/>
        <v>0</v>
      </c>
      <c r="I14" s="45"/>
    </row>
    <row r="15" spans="1:9" ht="12">
      <c r="A15" s="28" t="s">
        <v>119</v>
      </c>
      <c r="B15" s="23">
        <v>80</v>
      </c>
      <c r="C15" s="76">
        <f t="shared" si="2"/>
        <v>0</v>
      </c>
      <c r="D15" s="45"/>
      <c r="E15" s="45"/>
      <c r="F15" s="45"/>
      <c r="G15" s="45"/>
      <c r="H15" s="76">
        <f t="shared" si="1"/>
        <v>0</v>
      </c>
      <c r="I15" s="45"/>
    </row>
    <row r="17" spans="1:5" ht="12.75" customHeight="1">
      <c r="A17" s="31" t="s">
        <v>120</v>
      </c>
      <c r="B17" s="132" t="s">
        <v>121</v>
      </c>
      <c r="C17" s="132"/>
      <c r="D17" s="132"/>
      <c r="E17" s="132"/>
    </row>
    <row r="18" spans="2:5" ht="12">
      <c r="B18" s="132"/>
      <c r="C18" s="132"/>
      <c r="D18" s="132"/>
      <c r="E18" s="132"/>
    </row>
    <row r="19" spans="2:5" ht="12">
      <c r="B19" s="132"/>
      <c r="C19" s="132"/>
      <c r="D19" s="132"/>
      <c r="E19" s="132"/>
    </row>
    <row r="20" spans="2:5" ht="12">
      <c r="B20" s="132"/>
      <c r="C20" s="132"/>
      <c r="D20" s="132"/>
      <c r="E20" s="132"/>
    </row>
    <row r="21" spans="2:9" ht="12.75" customHeight="1">
      <c r="B21" s="132"/>
      <c r="C21" s="132"/>
      <c r="D21" s="132"/>
      <c r="E21" s="132"/>
      <c r="F21" s="54" t="s">
        <v>126</v>
      </c>
      <c r="G21" s="136"/>
      <c r="H21" s="136"/>
      <c r="I21" s="31" t="s">
        <v>122</v>
      </c>
    </row>
    <row r="22" ht="12">
      <c r="F22" s="54"/>
    </row>
    <row r="23" spans="2:6" ht="12.75" customHeight="1">
      <c r="B23" s="132" t="s">
        <v>123</v>
      </c>
      <c r="C23" s="132"/>
      <c r="D23" s="132"/>
      <c r="E23" s="132"/>
      <c r="F23" s="54"/>
    </row>
    <row r="24" spans="2:6" ht="12">
      <c r="B24" s="132"/>
      <c r="C24" s="132"/>
      <c r="D24" s="132"/>
      <c r="E24" s="132"/>
      <c r="F24" s="54"/>
    </row>
    <row r="25" spans="2:6" ht="12">
      <c r="B25" s="132"/>
      <c r="C25" s="132"/>
      <c r="D25" s="132"/>
      <c r="E25" s="132"/>
      <c r="F25" s="54"/>
    </row>
    <row r="26" spans="2:9" ht="12.75" customHeight="1">
      <c r="B26" s="132"/>
      <c r="C26" s="132"/>
      <c r="D26" s="132"/>
      <c r="E26" s="132"/>
      <c r="F26" s="54" t="s">
        <v>350</v>
      </c>
      <c r="G26" s="136"/>
      <c r="H26" s="136"/>
      <c r="I26" s="31" t="s">
        <v>122</v>
      </c>
    </row>
    <row r="27" ht="12">
      <c r="F27" s="54"/>
    </row>
    <row r="28" spans="2:6" ht="12.75" customHeight="1">
      <c r="B28" s="132" t="s">
        <v>124</v>
      </c>
      <c r="C28" s="132"/>
      <c r="D28" s="132"/>
      <c r="E28" s="132"/>
      <c r="F28" s="54"/>
    </row>
    <row r="29" spans="2:6" ht="12">
      <c r="B29" s="132"/>
      <c r="C29" s="132"/>
      <c r="D29" s="132"/>
      <c r="E29" s="132"/>
      <c r="F29" s="54"/>
    </row>
    <row r="30" spans="2:9" ht="12.75" customHeight="1">
      <c r="B30" s="132"/>
      <c r="C30" s="132"/>
      <c r="D30" s="132"/>
      <c r="E30" s="132"/>
      <c r="F30" s="54" t="s">
        <v>351</v>
      </c>
      <c r="G30" s="136"/>
      <c r="H30" s="136"/>
      <c r="I30" s="31" t="s">
        <v>122</v>
      </c>
    </row>
    <row r="31" ht="12">
      <c r="F31" s="54"/>
    </row>
    <row r="32" spans="2:6" ht="12.75" customHeight="1">
      <c r="B32" s="132" t="s">
        <v>125</v>
      </c>
      <c r="C32" s="132"/>
      <c r="D32" s="132"/>
      <c r="E32" s="132"/>
      <c r="F32" s="54"/>
    </row>
    <row r="33" spans="2:6" ht="12">
      <c r="B33" s="132"/>
      <c r="C33" s="132"/>
      <c r="D33" s="132"/>
      <c r="E33" s="132"/>
      <c r="F33" s="54"/>
    </row>
    <row r="34" spans="2:9" ht="12.75" customHeight="1">
      <c r="B34" s="132"/>
      <c r="C34" s="132"/>
      <c r="D34" s="132"/>
      <c r="E34" s="132"/>
      <c r="F34" s="54" t="s">
        <v>352</v>
      </c>
      <c r="G34" s="136"/>
      <c r="H34" s="136"/>
      <c r="I34" s="31" t="s">
        <v>122</v>
      </c>
    </row>
    <row r="35" ht="12">
      <c r="F35" s="54"/>
    </row>
  </sheetData>
  <sheetProtection password="D941" sheet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21" sqref="D21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7.25">
      <c r="A1" s="134" t="s">
        <v>349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thickBot="1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9" ht="24" customHeight="1" thickBot="1">
      <c r="A3" s="130" t="s">
        <v>127</v>
      </c>
      <c r="B3" s="157" t="s">
        <v>128</v>
      </c>
      <c r="C3" s="158" t="s">
        <v>354</v>
      </c>
      <c r="D3" s="159"/>
      <c r="E3" s="140"/>
      <c r="F3" s="140"/>
      <c r="G3" s="140"/>
      <c r="H3" s="140"/>
      <c r="I3" s="140"/>
      <c r="J3" s="140"/>
      <c r="K3" s="141"/>
      <c r="L3" s="160" t="s">
        <v>369</v>
      </c>
      <c r="M3" s="140"/>
      <c r="N3" s="141"/>
      <c r="O3" s="139" t="s">
        <v>365</v>
      </c>
      <c r="P3" s="140"/>
      <c r="Q3" s="141"/>
      <c r="R3" s="155" t="s">
        <v>414</v>
      </c>
      <c r="S3" s="138" t="s">
        <v>415</v>
      </c>
    </row>
    <row r="4" spans="1:19" ht="24" customHeight="1">
      <c r="A4" s="130"/>
      <c r="B4" s="157"/>
      <c r="C4" s="142" t="s">
        <v>16</v>
      </c>
      <c r="D4" s="161" t="s">
        <v>129</v>
      </c>
      <c r="E4" s="151" t="s">
        <v>355</v>
      </c>
      <c r="F4" s="131"/>
      <c r="G4" s="131"/>
      <c r="H4" s="148" t="s">
        <v>359</v>
      </c>
      <c r="I4" s="149"/>
      <c r="J4" s="149"/>
      <c r="K4" s="150"/>
      <c r="L4" s="152" t="s">
        <v>16</v>
      </c>
      <c r="M4" s="164" t="s">
        <v>356</v>
      </c>
      <c r="N4" s="165"/>
      <c r="O4" s="142" t="s">
        <v>16</v>
      </c>
      <c r="P4" s="144" t="s">
        <v>366</v>
      </c>
      <c r="Q4" s="145"/>
      <c r="R4" s="155"/>
      <c r="S4" s="138"/>
    </row>
    <row r="5" spans="1:19" ht="24" customHeight="1">
      <c r="A5" s="130"/>
      <c r="B5" s="157"/>
      <c r="C5" s="142"/>
      <c r="D5" s="162"/>
      <c r="E5" s="151" t="s">
        <v>16</v>
      </c>
      <c r="F5" s="148" t="s">
        <v>356</v>
      </c>
      <c r="G5" s="151"/>
      <c r="H5" s="131" t="s">
        <v>16</v>
      </c>
      <c r="I5" s="148" t="s">
        <v>356</v>
      </c>
      <c r="J5" s="149"/>
      <c r="K5" s="150"/>
      <c r="L5" s="153"/>
      <c r="M5" s="166"/>
      <c r="N5" s="167"/>
      <c r="O5" s="142"/>
      <c r="P5" s="146"/>
      <c r="Q5" s="147"/>
      <c r="R5" s="155"/>
      <c r="S5" s="138"/>
    </row>
    <row r="6" spans="1:19" ht="51" customHeight="1" thickBot="1">
      <c r="A6" s="130"/>
      <c r="B6" s="157"/>
      <c r="C6" s="143"/>
      <c r="D6" s="163"/>
      <c r="E6" s="168"/>
      <c r="F6" s="56" t="s">
        <v>357</v>
      </c>
      <c r="G6" s="56" t="s">
        <v>358</v>
      </c>
      <c r="H6" s="156"/>
      <c r="I6" s="56" t="s">
        <v>360</v>
      </c>
      <c r="J6" s="56" t="s">
        <v>361</v>
      </c>
      <c r="K6" s="57" t="s">
        <v>362</v>
      </c>
      <c r="L6" s="154"/>
      <c r="M6" s="58" t="s">
        <v>363</v>
      </c>
      <c r="N6" s="57" t="s">
        <v>364</v>
      </c>
      <c r="O6" s="143"/>
      <c r="P6" s="56" t="s">
        <v>367</v>
      </c>
      <c r="Q6" s="57" t="s">
        <v>368</v>
      </c>
      <c r="R6" s="155"/>
      <c r="S6" s="138"/>
    </row>
    <row r="7" spans="1:23" ht="12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0</v>
      </c>
      <c r="D8" s="84">
        <f>SUM(D9:D110,D112:D140,D141,D144,D153,D164,D171)</f>
        <v>0</v>
      </c>
      <c r="E8" s="84">
        <f>SUM(E9:E110,E112:E140,E141,E144,E153,E164,E171)</f>
        <v>0</v>
      </c>
      <c r="F8" s="84">
        <f aca="true" t="shared" si="0" ref="F8:Q8">SUM(F9:F110,F112:F140,F141,F144,F153,F164,F171)</f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0</v>
      </c>
      <c r="M8" s="84">
        <f t="shared" si="0"/>
        <v>0</v>
      </c>
      <c r="N8" s="84">
        <f t="shared" si="0"/>
        <v>0</v>
      </c>
      <c r="O8" s="84">
        <f>SUM(O9:O110,O112:O140,O141,O144,O153,O164,O171)</f>
        <v>0</v>
      </c>
      <c r="P8" s="84">
        <f>SUM(P9:P110,P112:P140,P141,P144,P153,P164,P171)</f>
        <v>0</v>
      </c>
      <c r="Q8" s="84">
        <f t="shared" si="0"/>
        <v>0</v>
      </c>
      <c r="R8" s="79">
        <f>Раздел2!D8</f>
        <v>0</v>
      </c>
      <c r="S8" s="82">
        <f>Раздел2!K8</f>
        <v>0</v>
      </c>
      <c r="T8" s="79"/>
      <c r="U8" s="82"/>
      <c r="W8" s="82"/>
    </row>
    <row r="9" spans="1:21" ht="24.7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">
      <c r="A17" s="30" t="s">
        <v>137</v>
      </c>
      <c r="B17" s="23">
        <v>94</v>
      </c>
      <c r="C17" s="46"/>
      <c r="D17" s="46"/>
      <c r="E17" s="70"/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/>
      <c r="P17" s="46"/>
      <c r="Q17" s="46"/>
      <c r="R17" s="79"/>
      <c r="S17" s="82"/>
      <c r="T17" s="79"/>
      <c r="U17" s="82"/>
    </row>
    <row r="18" spans="1:21" ht="12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">
      <c r="A23" s="30" t="s">
        <v>143</v>
      </c>
      <c r="B23" s="23">
        <v>100</v>
      </c>
      <c r="C23" s="46"/>
      <c r="D23" s="46"/>
      <c r="E23" s="70"/>
      <c r="F23" s="46"/>
      <c r="G23" s="46"/>
      <c r="H23" s="84">
        <f t="shared" si="1"/>
        <v>0</v>
      </c>
      <c r="I23" s="46"/>
      <c r="J23" s="46"/>
      <c r="K23" s="46"/>
      <c r="L23" s="46"/>
      <c r="M23" s="46"/>
      <c r="N23" s="46"/>
      <c r="O23" s="70"/>
      <c r="P23" s="46"/>
      <c r="Q23" s="46"/>
      <c r="R23" s="79"/>
      <c r="S23" s="82"/>
      <c r="T23" s="79"/>
      <c r="U23" s="82"/>
    </row>
    <row r="24" spans="1:21" ht="12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">
      <c r="A33" s="30" t="s">
        <v>152</v>
      </c>
      <c r="B33" s="23">
        <v>110</v>
      </c>
      <c r="C33" s="46"/>
      <c r="D33" s="46"/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 ht="12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">
      <c r="A47" s="30" t="s">
        <v>166</v>
      </c>
      <c r="B47" s="23">
        <v>124</v>
      </c>
      <c r="C47" s="46"/>
      <c r="D47" s="46"/>
      <c r="E47" s="70"/>
      <c r="F47" s="46"/>
      <c r="G47" s="46"/>
      <c r="H47" s="84">
        <f t="shared" si="1"/>
        <v>0</v>
      </c>
      <c r="I47" s="46"/>
      <c r="J47" s="46"/>
      <c r="K47" s="46"/>
      <c r="L47" s="46"/>
      <c r="M47" s="46"/>
      <c r="N47" s="46"/>
      <c r="O47" s="70"/>
      <c r="P47" s="46"/>
      <c r="Q47" s="46"/>
      <c r="R47" s="79"/>
      <c r="S47" s="82"/>
      <c r="T47" s="79"/>
      <c r="U47" s="82"/>
    </row>
    <row r="48" spans="1:21" ht="12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 ht="12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">
      <c r="A62" s="30" t="s">
        <v>180</v>
      </c>
      <c r="B62" s="23">
        <v>139</v>
      </c>
      <c r="C62" s="46"/>
      <c r="D62" s="46"/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/>
      <c r="P62" s="46"/>
      <c r="Q62" s="46"/>
      <c r="R62" s="79"/>
      <c r="S62" s="82"/>
      <c r="T62" s="79"/>
      <c r="U62" s="82"/>
    </row>
    <row r="63" spans="1:21" ht="12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">
      <c r="A64" s="30" t="s">
        <v>182</v>
      </c>
      <c r="B64" s="23">
        <v>141</v>
      </c>
      <c r="C64" s="46"/>
      <c r="D64" s="46"/>
      <c r="E64" s="70"/>
      <c r="F64" s="46"/>
      <c r="G64" s="46"/>
      <c r="H64" s="84">
        <f t="shared" si="1"/>
        <v>0</v>
      </c>
      <c r="I64" s="46"/>
      <c r="J64" s="46"/>
      <c r="K64" s="46"/>
      <c r="L64" s="46"/>
      <c r="M64" s="46"/>
      <c r="N64" s="46"/>
      <c r="O64" s="70"/>
      <c r="P64" s="46"/>
      <c r="Q64" s="46"/>
      <c r="R64" s="79"/>
      <c r="S64" s="82"/>
      <c r="T64" s="79"/>
      <c r="U64" s="82"/>
    </row>
    <row r="65" spans="1:21" ht="12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 ht="12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 ht="12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 ht="12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4.7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 ht="12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">
      <c r="A132" s="30" t="s">
        <v>244</v>
      </c>
      <c r="B132" s="23">
        <v>209</v>
      </c>
      <c r="C132" s="46"/>
      <c r="D132" s="46"/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/>
      <c r="P132" s="46"/>
      <c r="Q132" s="46"/>
      <c r="R132" s="79"/>
      <c r="S132" s="82"/>
      <c r="T132" s="79"/>
      <c r="U132" s="82"/>
    </row>
    <row r="133" spans="1:21" ht="12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4.7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4.7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7.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4.75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">
      <c r="B172" s="59"/>
    </row>
  </sheetData>
  <sheetProtection password="D941" sheet="1"/>
  <mergeCells count="21">
    <mergeCell ref="A1:Q1"/>
    <mergeCell ref="A2:Q2"/>
    <mergeCell ref="A3:A6"/>
    <mergeCell ref="B3:B6"/>
    <mergeCell ref="C3:K3"/>
    <mergeCell ref="L3:N3"/>
    <mergeCell ref="D4:D6"/>
    <mergeCell ref="M4:N5"/>
    <mergeCell ref="E5:E6"/>
    <mergeCell ref="C4:C6"/>
    <mergeCell ref="I5:K5"/>
    <mergeCell ref="E4:G4"/>
    <mergeCell ref="L4:L6"/>
    <mergeCell ref="R3:R6"/>
    <mergeCell ref="H5:H6"/>
    <mergeCell ref="S3:S6"/>
    <mergeCell ref="O3:Q3"/>
    <mergeCell ref="O4:O6"/>
    <mergeCell ref="P4:Q5"/>
    <mergeCell ref="H4:K4"/>
    <mergeCell ref="F5:G5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 ht="12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" customHeight="1">
      <c r="A3" s="130" t="s">
        <v>261</v>
      </c>
      <c r="B3" s="130" t="s">
        <v>262</v>
      </c>
      <c r="C3" s="130" t="s">
        <v>296</v>
      </c>
      <c r="D3" s="130" t="s">
        <v>297</v>
      </c>
      <c r="E3" s="130" t="s">
        <v>263</v>
      </c>
      <c r="F3" s="130" t="s">
        <v>298</v>
      </c>
      <c r="G3" s="130"/>
      <c r="H3" s="130"/>
      <c r="I3" s="130"/>
    </row>
    <row r="4" spans="1:9" ht="12.75" customHeight="1">
      <c r="A4" s="130"/>
      <c r="B4" s="130"/>
      <c r="C4" s="130"/>
      <c r="D4" s="130"/>
      <c r="E4" s="130"/>
      <c r="F4" s="130" t="s">
        <v>16</v>
      </c>
      <c r="G4" s="130" t="s">
        <v>109</v>
      </c>
      <c r="H4" s="130"/>
      <c r="I4" s="130"/>
    </row>
    <row r="5" spans="1:9" ht="52.5" customHeight="1">
      <c r="A5" s="130"/>
      <c r="B5" s="130"/>
      <c r="C5" s="130"/>
      <c r="D5" s="130"/>
      <c r="E5" s="130"/>
      <c r="F5" s="130"/>
      <c r="G5" s="130" t="s">
        <v>264</v>
      </c>
      <c r="H5" s="130" t="s">
        <v>265</v>
      </c>
      <c r="I5" s="130"/>
    </row>
    <row r="6" spans="1:9" ht="52.5">
      <c r="A6" s="130"/>
      <c r="B6" s="130"/>
      <c r="C6" s="130"/>
      <c r="D6" s="130"/>
      <c r="E6" s="130"/>
      <c r="F6" s="130"/>
      <c r="G6" s="130"/>
      <c r="H6" s="22" t="s">
        <v>266</v>
      </c>
      <c r="I6" s="22" t="s">
        <v>267</v>
      </c>
    </row>
    <row r="7" spans="1:9" ht="1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4.7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37.5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7.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4.7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7.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24.7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49.5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7.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7.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49.5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4.7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4.7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2.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7.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7.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2.2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2.2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49.5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F4:F6"/>
    <mergeCell ref="G4:I4"/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A26" sqref="A26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7.25">
      <c r="A1" s="134" t="s">
        <v>268</v>
      </c>
      <c r="B1" s="134"/>
      <c r="C1" s="134"/>
    </row>
    <row r="2" spans="1:3" ht="12">
      <c r="A2" s="135" t="s">
        <v>13</v>
      </c>
      <c r="B2" s="135"/>
      <c r="C2" s="135"/>
    </row>
    <row r="3" spans="1:3" ht="12.75">
      <c r="A3" s="26" t="s">
        <v>269</v>
      </c>
      <c r="B3" s="26" t="s">
        <v>262</v>
      </c>
      <c r="C3" s="26" t="s">
        <v>16</v>
      </c>
    </row>
    <row r="4" spans="1:3" ht="12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0</v>
      </c>
    </row>
    <row r="6" spans="1:3" ht="24.75">
      <c r="A6" s="30" t="s">
        <v>309</v>
      </c>
      <c r="B6" s="23">
        <v>269</v>
      </c>
      <c r="C6" s="46"/>
    </row>
    <row r="7" spans="1:3" ht="12">
      <c r="A7" s="48" t="s">
        <v>308</v>
      </c>
      <c r="B7" s="23">
        <v>270</v>
      </c>
      <c r="C7" s="46"/>
    </row>
    <row r="8" spans="1:3" ht="12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/>
    </row>
    <row r="10" spans="1:3" ht="24.75">
      <c r="A10" s="30" t="s">
        <v>310</v>
      </c>
      <c r="B10" s="23">
        <v>273</v>
      </c>
      <c r="C10" s="46"/>
    </row>
    <row r="11" spans="1:3" ht="12">
      <c r="A11" s="30" t="s">
        <v>270</v>
      </c>
      <c r="B11" s="23">
        <v>274</v>
      </c>
      <c r="C11" s="46"/>
    </row>
    <row r="12" spans="1:3" ht="12.75">
      <c r="A12" s="32" t="s">
        <v>311</v>
      </c>
      <c r="B12" s="23">
        <v>275</v>
      </c>
      <c r="C12" s="46"/>
    </row>
    <row r="13" spans="1:3" ht="26.2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6.25">
      <c r="A15" s="32" t="s">
        <v>313</v>
      </c>
      <c r="B15" s="23">
        <v>278</v>
      </c>
      <c r="C15" s="46"/>
    </row>
    <row r="17" ht="12.75" customHeight="1">
      <c r="A17" s="171" t="s">
        <v>348</v>
      </c>
    </row>
    <row r="18" ht="12">
      <c r="A18" s="171"/>
    </row>
    <row r="19" ht="12">
      <c r="A19" s="171"/>
    </row>
    <row r="20" ht="12">
      <c r="A20" s="171"/>
    </row>
    <row r="21" ht="12">
      <c r="A21" s="171"/>
    </row>
    <row r="22" spans="1:4" ht="12">
      <c r="A22" s="171"/>
      <c r="B22" s="43"/>
      <c r="C22" s="43"/>
      <c r="D22" s="43"/>
    </row>
    <row r="23" spans="2:4" ht="12">
      <c r="B23" s="31" t="s">
        <v>272</v>
      </c>
      <c r="C23" s="31" t="s">
        <v>273</v>
      </c>
      <c r="D23" s="38" t="s">
        <v>274</v>
      </c>
    </row>
    <row r="24" spans="2:4" ht="12">
      <c r="B24" s="38"/>
      <c r="C24" s="38"/>
      <c r="D24" s="38"/>
    </row>
    <row r="25" spans="2:4" ht="12">
      <c r="B25" s="43"/>
      <c r="C25" s="43"/>
      <c r="D25" s="65"/>
    </row>
    <row r="26" spans="2:4" ht="24.7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Осипова М.В.</cp:lastModifiedBy>
  <cp:lastPrinted>2020-11-17T15:27:04Z</cp:lastPrinted>
  <dcterms:created xsi:type="dcterms:W3CDTF">2017-09-28T11:17:06Z</dcterms:created>
  <dcterms:modified xsi:type="dcterms:W3CDTF">2021-10-14T06:43:33Z</dcterms:modified>
  <cp:category/>
  <cp:version/>
  <cp:contentType/>
  <cp:contentStatus/>
  <cp:revision>27</cp:revision>
</cp:coreProperties>
</file>